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B08617B2-A71A-4284-9FEC-D4EDED98780F}" xr6:coauthVersionLast="36" xr6:coauthVersionMax="36" xr10:uidLastSave="{00000000-0000-0000-0000-000000000000}"/>
  <bookViews>
    <workbookView xWindow="0" yWindow="0" windowWidth="28800" windowHeight="12180" xr2:uid="{C4DA05BD-1DB9-45C8-BF81-0D9568B264CC}"/>
  </bookViews>
  <sheets>
    <sheet name="07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4" i="1"/>
  <c r="E4" i="1"/>
  <c r="G4" i="1"/>
  <c r="E5" i="1"/>
  <c r="G5" i="1"/>
  <c r="B6" i="1"/>
  <c r="E6" i="1"/>
  <c r="G6" i="1"/>
  <c r="B7" i="1"/>
  <c r="E7" i="1"/>
  <c r="G7" i="1"/>
  <c r="B8" i="1"/>
  <c r="E8" i="1"/>
  <c r="G8" i="1"/>
  <c r="B9" i="1"/>
  <c r="E9" i="1"/>
  <c r="G9" i="1"/>
  <c r="B10" i="1"/>
  <c r="E10" i="1"/>
  <c r="G10" i="1"/>
  <c r="B11" i="1"/>
  <c r="E11" i="1"/>
  <c r="G11" i="1"/>
  <c r="B12" i="1"/>
  <c r="B13" i="1"/>
  <c r="E14" i="1"/>
  <c r="G14" i="1"/>
  <c r="H5" i="1" l="1"/>
  <c r="H11" i="1"/>
  <c r="H6" i="1"/>
  <c r="B14" i="1"/>
  <c r="B15" i="1" s="1"/>
  <c r="E13" i="1"/>
  <c r="G13" i="1"/>
  <c r="H4" i="1" s="1"/>
  <c r="F6" i="1" l="1"/>
  <c r="F10" i="1"/>
  <c r="E15" i="1"/>
  <c r="F13" i="1"/>
  <c r="F7" i="1"/>
  <c r="H10" i="1"/>
  <c r="F8" i="1"/>
  <c r="F9" i="1"/>
  <c r="F11" i="1"/>
  <c r="H13" i="1"/>
  <c r="H8" i="1"/>
  <c r="G15" i="1"/>
  <c r="F5" i="1"/>
  <c r="F4" i="1"/>
  <c r="H7" i="1"/>
  <c r="H15" i="1" s="1"/>
  <c r="H9" i="1"/>
  <c r="F15" i="1" l="1"/>
</calcChain>
</file>

<file path=xl/sharedStrings.xml><?xml version="1.0" encoding="utf-8"?>
<sst xmlns="http://schemas.openxmlformats.org/spreadsheetml/2006/main" count="38" uniqueCount="35">
  <si>
    <t xml:space="preserve">製表            出納              會計              稽核              執行秘書               校長    </t>
    <phoneticPr fontId="3" type="noConversion"/>
  </si>
  <si>
    <t>一、本月補助費收入包括下列各項：
二、本月補助費支出包括下列各項：</t>
    <phoneticPr fontId="3" type="noConversion"/>
  </si>
  <si>
    <t>備   註</t>
    <phoneticPr fontId="3" type="noConversion"/>
  </si>
  <si>
    <t>合計</t>
    <phoneticPr fontId="3" type="noConversion"/>
  </si>
  <si>
    <t>本月結存</t>
    <phoneticPr fontId="3" type="noConversion"/>
  </si>
  <si>
    <t>本月合計</t>
    <phoneticPr fontId="3" type="noConversion"/>
  </si>
  <si>
    <t>支出合計</t>
    <phoneticPr fontId="3" type="noConversion"/>
  </si>
  <si>
    <t xml:space="preserve">五、以前未繳午餐費
         計       人        元
</t>
    <phoneticPr fontId="3" type="noConversion"/>
  </si>
  <si>
    <t>雜支</t>
    <phoneticPr fontId="3" type="noConversion"/>
  </si>
  <si>
    <t>午餐退費
收入減帳</t>
    <phoneticPr fontId="3" type="noConversion"/>
  </si>
  <si>
    <t>設備維護費</t>
    <phoneticPr fontId="3" type="noConversion"/>
  </si>
  <si>
    <t>廚工薪資補助</t>
    <phoneticPr fontId="3" type="noConversion"/>
  </si>
  <si>
    <t>燃料費(水電)</t>
    <phoneticPr fontId="3" type="noConversion"/>
  </si>
  <si>
    <t>小型偏遠學校午餐補助費</t>
    <phoneticPr fontId="3" type="noConversion"/>
  </si>
  <si>
    <t>人事費</t>
    <phoneticPr fontId="3" type="noConversion"/>
  </si>
  <si>
    <t>清寒學生
補助費</t>
    <phoneticPr fontId="3" type="noConversion"/>
  </si>
  <si>
    <t>調味品</t>
    <phoneticPr fontId="3" type="noConversion"/>
  </si>
  <si>
    <t>中低低收入戶學生補助費</t>
    <phoneticPr fontId="3" type="noConversion"/>
  </si>
  <si>
    <t>食  油</t>
    <phoneticPr fontId="3" type="noConversion"/>
  </si>
  <si>
    <t>補繳以前月份
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</si>
  <si>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</si>
  <si>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本月午餐費</t>
    <phoneticPr fontId="3" type="noConversion"/>
  </si>
  <si>
    <t>主  食</t>
    <phoneticPr fontId="3" type="noConversion"/>
  </si>
  <si>
    <t xml:space="preserve">一、本月每人收午餐費  元
二、應收午餐費
      學  生     人
      教職員   人
      廚工薪資補助  18274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</si>
  <si>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上月結存</t>
    <phoneticPr fontId="3" type="noConversion"/>
  </si>
  <si>
    <t>百分比</t>
    <phoneticPr fontId="3" type="noConversion"/>
  </si>
  <si>
    <t>金   額</t>
    <phoneticPr fontId="3" type="noConversion"/>
  </si>
  <si>
    <t>項   目</t>
    <phoneticPr fontId="3" type="noConversion"/>
  </si>
  <si>
    <t>說             明</t>
    <phoneticPr fontId="3" type="noConversion"/>
  </si>
  <si>
    <t>金  額</t>
    <phoneticPr fontId="3" type="noConversion"/>
  </si>
  <si>
    <t>項    目</t>
    <phoneticPr fontId="3" type="noConversion"/>
  </si>
  <si>
    <t>截止本月底止累計數</t>
  </si>
  <si>
    <t>支    出    部    分</t>
    <phoneticPr fontId="3" type="noConversion"/>
  </si>
  <si>
    <t>收     入     部     分</t>
    <phoneticPr fontId="3" type="noConversion"/>
  </si>
  <si>
    <t>110年7月份學校午餐費收支結算表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</si>
</sst>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1" applyNumberFormat="1" applyFo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6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10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>
        <row r="1">
          <cell r="A1" t="str">
            <v>嘉義縣義竹鄉義竹國民小學</v>
          </cell>
        </row>
        <row r="4">
          <cell r="P4">
            <v>175595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28580</v>
          </cell>
          <cell r="L48">
            <v>6431</v>
          </cell>
          <cell r="M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28580</v>
          </cell>
          <cell r="L49">
            <v>6431</v>
          </cell>
          <cell r="M49">
            <v>0</v>
          </cell>
          <cell r="N49">
            <v>0</v>
          </cell>
          <cell r="P49">
            <v>158858</v>
          </cell>
        </row>
        <row r="52">
          <cell r="K52">
            <v>18274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B7EF-EAF4-4F97-861C-521C3A34844A}">
  <dimension ref="A1:H17"/>
  <sheetViews>
    <sheetView tabSelected="1" zoomScale="75" workbookViewId="0">
      <selection activeCell="C4" sqref="C4:C11"/>
    </sheetView>
  </sheetViews>
  <sheetFormatPr defaultColWidth="8.875" defaultRowHeight="16.5" x14ac:dyDescent="0.25"/>
  <cols>
    <col min="1" max="1" width="13.875" style="1" customWidth="1"/>
    <col min="2" max="2" width="12.625" style="2" customWidth="1"/>
    <col min="3" max="3" width="42.375" style="1" customWidth="1"/>
    <col min="4" max="4" width="14.875" style="1" customWidth="1"/>
    <col min="5" max="5" width="13.625" style="2" customWidth="1"/>
    <col min="6" max="6" width="12.625" style="1" customWidth="1"/>
    <col min="7" max="7" width="13.25" style="2" customWidth="1"/>
    <col min="8" max="8" width="11.75" style="1" customWidth="1"/>
    <col min="9" max="16384" width="8.875" style="1"/>
  </cols>
  <sheetData>
    <row r="1" spans="1:8" ht="25.5" x14ac:dyDescent="0.25">
      <c r="A1" s="20" t="str">
        <f>'[1]07分類帳'!A1:I1</f>
        <v>嘉義縣義竹鄉義竹國民小學</v>
      </c>
      <c r="B1" s="20"/>
      <c r="C1" s="20"/>
      <c r="D1" s="19" t="s">
        <v>34</v>
      </c>
      <c r="E1" s="19"/>
      <c r="F1" s="19"/>
      <c r="G1" s="19"/>
      <c r="H1" s="19"/>
    </row>
    <row r="2" spans="1:8" ht="25.9" customHeight="1" x14ac:dyDescent="0.25">
      <c r="A2" s="18" t="s">
        <v>33</v>
      </c>
      <c r="B2" s="18"/>
      <c r="C2" s="18"/>
      <c r="D2" s="18" t="s">
        <v>32</v>
      </c>
      <c r="E2" s="18"/>
      <c r="F2" s="18"/>
      <c r="G2" s="18" t="s">
        <v>31</v>
      </c>
      <c r="H2" s="18"/>
    </row>
    <row r="3" spans="1:8" ht="25.9" customHeight="1" x14ac:dyDescent="0.25">
      <c r="A3" s="5" t="s">
        <v>30</v>
      </c>
      <c r="B3" s="17" t="s">
        <v>29</v>
      </c>
      <c r="C3" s="5" t="s">
        <v>28</v>
      </c>
      <c r="D3" s="5" t="s">
        <v>27</v>
      </c>
      <c r="E3" s="17" t="s">
        <v>26</v>
      </c>
      <c r="F3" s="5" t="s">
        <v>25</v>
      </c>
      <c r="G3" s="17" t="s">
        <v>26</v>
      </c>
      <c r="H3" s="5" t="s">
        <v>25</v>
      </c>
    </row>
    <row r="4" spans="1:8" ht="25.9" customHeight="1" x14ac:dyDescent="0.25">
      <c r="A4" s="5" t="s">
        <v>24</v>
      </c>
      <c r="B4" s="7">
        <f>'[1]07分類帳'!P4</f>
        <v>175595</v>
      </c>
      <c r="C4" s="16" t="s">
        <v>23</v>
      </c>
      <c r="D4" s="5" t="s">
        <v>22</v>
      </c>
      <c r="E4" s="7">
        <f>'[1]07分類帳'!G48</f>
        <v>0</v>
      </c>
      <c r="F4" s="10">
        <f>E4/E13</f>
        <v>0</v>
      </c>
      <c r="G4" s="7">
        <f>'[1]07分類帳'!G49</f>
        <v>0</v>
      </c>
      <c r="H4" s="10">
        <f>G4/G13</f>
        <v>0</v>
      </c>
    </row>
    <row r="5" spans="1:8" ht="25.9" customHeight="1" x14ac:dyDescent="0.25">
      <c r="A5" s="5" t="s">
        <v>21</v>
      </c>
      <c r="B5" s="7"/>
      <c r="C5" s="13"/>
      <c r="D5" s="5" t="s">
        <v>20</v>
      </c>
      <c r="E5" s="7">
        <f>'[1]07分類帳'!H48</f>
        <v>0</v>
      </c>
      <c r="F5" s="10">
        <f>E5/E13</f>
        <v>0</v>
      </c>
      <c r="G5" s="7">
        <f>'[1]07分類帳'!H49</f>
        <v>0</v>
      </c>
      <c r="H5" s="10">
        <f>G5/G13</f>
        <v>0</v>
      </c>
    </row>
    <row r="6" spans="1:8" ht="29.45" customHeight="1" x14ac:dyDescent="0.25">
      <c r="A6" s="15" t="s">
        <v>19</v>
      </c>
      <c r="B6" s="7">
        <f>'[1]07分類帳'!G52</f>
        <v>0</v>
      </c>
      <c r="C6" s="13"/>
      <c r="D6" s="5" t="s">
        <v>18</v>
      </c>
      <c r="E6" s="7">
        <f>'[1]07分類帳'!I48</f>
        <v>0</v>
      </c>
      <c r="F6" s="10">
        <f>E6/E13</f>
        <v>0</v>
      </c>
      <c r="G6" s="7">
        <f>'[1]07分類帳'!I49</f>
        <v>0</v>
      </c>
      <c r="H6" s="10">
        <f>G6/G13</f>
        <v>0</v>
      </c>
    </row>
    <row r="7" spans="1:8" ht="32.450000000000003" customHeight="1" x14ac:dyDescent="0.25">
      <c r="A7" s="14" t="s">
        <v>17</v>
      </c>
      <c r="B7" s="7">
        <f>'[1]07分類帳'!H52</f>
        <v>0</v>
      </c>
      <c r="C7" s="13"/>
      <c r="D7" s="5" t="s">
        <v>16</v>
      </c>
      <c r="E7" s="7">
        <f>'[1]07分類帳'!J48</f>
        <v>0</v>
      </c>
      <c r="F7" s="10">
        <f>E7/E13</f>
        <v>0</v>
      </c>
      <c r="G7" s="7">
        <f>'[1]07分類帳'!J49</f>
        <v>0</v>
      </c>
      <c r="H7" s="10">
        <f>G7/G13</f>
        <v>0</v>
      </c>
    </row>
    <row r="8" spans="1:8" ht="33" customHeight="1" x14ac:dyDescent="0.25">
      <c r="A8" s="14" t="s">
        <v>15</v>
      </c>
      <c r="B8" s="7">
        <f>'[1]07分類帳'!I52</f>
        <v>0</v>
      </c>
      <c r="C8" s="13"/>
      <c r="D8" s="5" t="s">
        <v>14</v>
      </c>
      <c r="E8" s="7">
        <f>'[1]07分類帳'!K48</f>
        <v>28580</v>
      </c>
      <c r="F8" s="10">
        <f>E8/E13</f>
        <v>0.81631487246865275</v>
      </c>
      <c r="G8" s="7">
        <f>'[1]07分類帳'!K49</f>
        <v>28580</v>
      </c>
      <c r="H8" s="10">
        <f>G8/G13</f>
        <v>0.81631487246865275</v>
      </c>
    </row>
    <row r="9" spans="1:8" ht="32.450000000000003" customHeight="1" x14ac:dyDescent="0.25">
      <c r="A9" s="14" t="s">
        <v>13</v>
      </c>
      <c r="B9" s="7">
        <f>'[1]07分類帳'!J52</f>
        <v>0</v>
      </c>
      <c r="C9" s="13"/>
      <c r="D9" s="5" t="s">
        <v>12</v>
      </c>
      <c r="E9" s="7">
        <f>'[1]07分類帳'!L48</f>
        <v>6431</v>
      </c>
      <c r="F9" s="10">
        <f>E9/E13</f>
        <v>0.1836851275313473</v>
      </c>
      <c r="G9" s="7">
        <f>'[1]07分類帳'!L49</f>
        <v>6431</v>
      </c>
      <c r="H9" s="10">
        <f>G9/G13</f>
        <v>0.1836851275313473</v>
      </c>
    </row>
    <row r="10" spans="1:8" ht="30.6" customHeight="1" x14ac:dyDescent="0.25">
      <c r="A10" s="5" t="s">
        <v>11</v>
      </c>
      <c r="B10" s="7">
        <f>'[1]07分類帳'!K52</f>
        <v>18274</v>
      </c>
      <c r="C10" s="13"/>
      <c r="D10" s="5" t="s">
        <v>10</v>
      </c>
      <c r="E10" s="7">
        <f>'[1]07分類帳'!M48</f>
        <v>0</v>
      </c>
      <c r="F10" s="10">
        <f>E10/E13</f>
        <v>0</v>
      </c>
      <c r="G10" s="7">
        <f>'[1]07分類帳'!M49</f>
        <v>0</v>
      </c>
      <c r="H10" s="10">
        <f>G10/G13</f>
        <v>0</v>
      </c>
    </row>
    <row r="11" spans="1:8" ht="34.15" customHeight="1" x14ac:dyDescent="0.25">
      <c r="A11" s="12" t="s">
        <v>9</v>
      </c>
      <c r="B11" s="7">
        <f>'[1]07分類帳'!L52</f>
        <v>0</v>
      </c>
      <c r="C11" s="13"/>
      <c r="D11" s="5" t="s">
        <v>8</v>
      </c>
      <c r="E11" s="7">
        <f>'[1]07分類帳'!N49</f>
        <v>0</v>
      </c>
      <c r="F11" s="10">
        <f>E11/E13</f>
        <v>0</v>
      </c>
      <c r="G11" s="7">
        <f>'[1]07分類帳'!N49</f>
        <v>0</v>
      </c>
      <c r="H11" s="10">
        <f>G11/(G13-G8)</f>
        <v>0</v>
      </c>
    </row>
    <row r="12" spans="1:8" ht="28.15" customHeight="1" x14ac:dyDescent="0.25">
      <c r="A12" s="5"/>
      <c r="B12" s="7">
        <f>'[1]07分類帳'!M52</f>
        <v>0</v>
      </c>
      <c r="C12" s="11" t="s">
        <v>7</v>
      </c>
      <c r="D12" s="12"/>
      <c r="E12" s="7"/>
      <c r="F12" s="10"/>
      <c r="G12" s="7"/>
      <c r="H12" s="10"/>
    </row>
    <row r="13" spans="1:8" ht="28.15" customHeight="1" x14ac:dyDescent="0.25">
      <c r="A13" s="5"/>
      <c r="B13" s="7">
        <f>'[1]07分類帳'!N52</f>
        <v>0</v>
      </c>
      <c r="C13" s="11"/>
      <c r="D13" s="5" t="s">
        <v>6</v>
      </c>
      <c r="E13" s="7">
        <f>SUM(E4:E12)</f>
        <v>35011</v>
      </c>
      <c r="F13" s="10">
        <f>E13/E13</f>
        <v>1</v>
      </c>
      <c r="G13" s="7">
        <f>SUM(G4:G12)</f>
        <v>35011</v>
      </c>
      <c r="H13" s="6">
        <f>G13/G13</f>
        <v>1</v>
      </c>
    </row>
    <row r="14" spans="1:8" ht="31.15" customHeight="1" x14ac:dyDescent="0.25">
      <c r="A14" s="5" t="s">
        <v>5</v>
      </c>
      <c r="B14" s="7">
        <f>SUM(B5:B13)</f>
        <v>18274</v>
      </c>
      <c r="C14" s="11"/>
      <c r="D14" s="5" t="s">
        <v>4</v>
      </c>
      <c r="E14" s="7">
        <f>'[1]07分類帳'!P49</f>
        <v>158858</v>
      </c>
      <c r="F14" s="10"/>
      <c r="G14" s="7">
        <f>E14</f>
        <v>158858</v>
      </c>
      <c r="H14" s="9"/>
    </row>
    <row r="15" spans="1:8" ht="28.15" customHeight="1" x14ac:dyDescent="0.25">
      <c r="A15" s="5" t="s">
        <v>3</v>
      </c>
      <c r="B15" s="7">
        <f>B14+B4</f>
        <v>193869</v>
      </c>
      <c r="C15" s="8"/>
      <c r="D15" s="5" t="s">
        <v>3</v>
      </c>
      <c r="E15" s="7">
        <f>E13+E14</f>
        <v>193869</v>
      </c>
      <c r="F15" s="6">
        <f>SUM(F4:F11)</f>
        <v>1</v>
      </c>
      <c r="G15" s="7">
        <f>G13+G14</f>
        <v>193869</v>
      </c>
      <c r="H15" s="6">
        <f>SUM(H4:H11)</f>
        <v>1</v>
      </c>
    </row>
    <row r="16" spans="1:8" ht="67.150000000000006" customHeight="1" x14ac:dyDescent="0.25">
      <c r="A16" s="5" t="s">
        <v>2</v>
      </c>
      <c r="B16" s="4" t="s">
        <v>1</v>
      </c>
      <c r="C16" s="4"/>
      <c r="D16" s="4"/>
      <c r="E16" s="4"/>
      <c r="F16" s="4"/>
      <c r="G16" s="4"/>
      <c r="H16" s="4"/>
    </row>
    <row r="17" spans="1:8" ht="27.6" customHeight="1" x14ac:dyDescent="0.25">
      <c r="A17" s="3" t="s">
        <v>0</v>
      </c>
      <c r="B17" s="3"/>
      <c r="C17" s="3"/>
      <c r="D17" s="3"/>
      <c r="E17" s="3"/>
      <c r="F17" s="3"/>
      <c r="G17" s="3"/>
      <c r="H17" s="3"/>
    </row>
  </sheetData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2021-08-06T06:46:50Z</dcterms:created>
  <dcterms:modified xsi:type="dcterms:W3CDTF">2021-08-06T06:47:27Z</dcterms:modified>
</cp:coreProperties>
</file>