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A7EECF56-52C7-480A-B4EF-E0AAEB84C6D4}" xr6:coauthVersionLast="36" xr6:coauthVersionMax="36" xr10:uidLastSave="{00000000-0000-0000-0000-000000000000}"/>
  <bookViews>
    <workbookView xWindow="0" yWindow="0" windowWidth="28800" windowHeight="13590" xr2:uid="{2A5D2715-66EE-4212-B924-545F0D7E3628}"/>
  </bookViews>
  <sheets>
    <sheet name="10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2" i="1"/>
  <c r="G11" i="1"/>
  <c r="H11" i="1" s="1"/>
  <c r="E11" i="1"/>
  <c r="B11" i="1"/>
  <c r="G10" i="1"/>
  <c r="H10" i="1" s="1"/>
  <c r="E10" i="1"/>
  <c r="B10" i="1"/>
  <c r="G9" i="1"/>
  <c r="H9" i="1" s="1"/>
  <c r="E9" i="1"/>
  <c r="B9" i="1"/>
  <c r="G8" i="1"/>
  <c r="E8" i="1"/>
  <c r="B8" i="1"/>
  <c r="G7" i="1"/>
  <c r="H7" i="1" s="1"/>
  <c r="E7" i="1"/>
  <c r="B7" i="1"/>
  <c r="G6" i="1"/>
  <c r="H6" i="1" s="1"/>
  <c r="E6" i="1"/>
  <c r="B6" i="1"/>
  <c r="G5" i="1"/>
  <c r="H5" i="1" s="1"/>
  <c r="E5" i="1"/>
  <c r="B5" i="1"/>
  <c r="B14" i="1" s="1"/>
  <c r="B15" i="1" s="1"/>
  <c r="G4" i="1"/>
  <c r="G13" i="1" s="1"/>
  <c r="E4" i="1"/>
  <c r="B4" i="1"/>
  <c r="A1" i="1"/>
  <c r="F4" i="1" l="1"/>
  <c r="F8" i="1"/>
  <c r="G15" i="1"/>
  <c r="H13" i="1"/>
  <c r="H8" i="1"/>
  <c r="H4" i="1"/>
  <c r="H15" i="1" s="1"/>
  <c r="F11" i="1"/>
  <c r="F5" i="1"/>
  <c r="F9" i="1"/>
  <c r="E13" i="1"/>
  <c r="F15" i="1" l="1"/>
  <c r="F10" i="1"/>
  <c r="F6" i="1"/>
  <c r="F13" i="1"/>
  <c r="E15" i="1"/>
  <c r="F7" i="1"/>
</calcChain>
</file>

<file path=xl/sharedStrings.xml><?xml version="1.0" encoding="utf-8"?>
<sst xmlns="http://schemas.openxmlformats.org/spreadsheetml/2006/main" count="38" uniqueCount="35">
  <si>
    <t>112年10月份學校午餐費收支結算表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</si>
  <si>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</si>
  <si>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</si>
  <si>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</si>
  <si>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</si>
  <si>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</si>
  <si>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</si>
  <si>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</si>
  <si>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</si>
  <si>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</si>
  <si>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</si>
  <si>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
    142136元陳明道捐款10000元共 152136元
三、免收減收午餐費
       （1）全免及減收學生午餐費
             計 35人 24500  元          
       （2）全免工友午餐費1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</si>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</sst>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嘉義縣義竹鄉義竹國小</v>
          </cell>
        </row>
      </sheetData>
      <sheetData sheetId="8">
        <row r="4">
          <cell r="P4">
            <v>256819</v>
          </cell>
        </row>
        <row r="48">
          <cell r="G48">
            <v>0</v>
          </cell>
          <cell r="H48">
            <v>213488</v>
          </cell>
          <cell r="I48">
            <v>0</v>
          </cell>
          <cell r="J48">
            <v>1441</v>
          </cell>
          <cell r="K48">
            <v>25090</v>
          </cell>
          <cell r="L48">
            <v>16753</v>
          </cell>
          <cell r="M48">
            <v>0</v>
          </cell>
          <cell r="N48">
            <v>299</v>
          </cell>
        </row>
        <row r="49">
          <cell r="G49">
            <v>21990</v>
          </cell>
          <cell r="H49">
            <v>241488</v>
          </cell>
          <cell r="I49">
            <v>8500</v>
          </cell>
          <cell r="J49">
            <v>9221</v>
          </cell>
          <cell r="L49">
            <v>60812</v>
          </cell>
          <cell r="M49">
            <v>9700</v>
          </cell>
          <cell r="N49">
            <v>16262</v>
          </cell>
          <cell r="P49">
            <v>151884</v>
          </cell>
        </row>
        <row r="52">
          <cell r="F52">
            <v>142136</v>
          </cell>
          <cell r="K52">
            <v>10000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8858-2B45-4F5F-A5CA-DFC1FB5D78D8}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21" customWidth="1"/>
    <col min="3" max="3" width="42.375" style="3" customWidth="1"/>
    <col min="4" max="4" width="14.875" style="3" customWidth="1"/>
    <col min="5" max="5" width="13.625" style="21" customWidth="1"/>
    <col min="6" max="6" width="12.625" style="3" customWidth="1"/>
    <col min="7" max="7" width="15" style="21" customWidth="1"/>
    <col min="8" max="8" width="11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5" style="3" customWidth="1"/>
    <col min="264" max="264" width="11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5" style="3" customWidth="1"/>
    <col min="520" max="520" width="11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5" style="3" customWidth="1"/>
    <col min="776" max="776" width="11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5" style="3" customWidth="1"/>
    <col min="1032" max="1032" width="11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5" style="3" customWidth="1"/>
    <col min="1288" max="1288" width="11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5" style="3" customWidth="1"/>
    <col min="1544" max="1544" width="11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5" style="3" customWidth="1"/>
    <col min="1800" max="1800" width="11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5" style="3" customWidth="1"/>
    <col min="2056" max="2056" width="11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5" style="3" customWidth="1"/>
    <col min="2312" max="2312" width="11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5" style="3" customWidth="1"/>
    <col min="2568" max="2568" width="11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5" style="3" customWidth="1"/>
    <col min="2824" max="2824" width="11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5" style="3" customWidth="1"/>
    <col min="3080" max="3080" width="11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5" style="3" customWidth="1"/>
    <col min="3336" max="3336" width="11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5" style="3" customWidth="1"/>
    <col min="3592" max="3592" width="11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5" style="3" customWidth="1"/>
    <col min="3848" max="3848" width="11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5" style="3" customWidth="1"/>
    <col min="4104" max="4104" width="11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5" style="3" customWidth="1"/>
    <col min="4360" max="4360" width="11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5" style="3" customWidth="1"/>
    <col min="4616" max="4616" width="11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5" style="3" customWidth="1"/>
    <col min="4872" max="4872" width="11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5" style="3" customWidth="1"/>
    <col min="5128" max="5128" width="11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5" style="3" customWidth="1"/>
    <col min="5384" max="5384" width="11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5" style="3" customWidth="1"/>
    <col min="5640" max="5640" width="11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5" style="3" customWidth="1"/>
    <col min="5896" max="5896" width="11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5" style="3" customWidth="1"/>
    <col min="6152" max="6152" width="11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5" style="3" customWidth="1"/>
    <col min="6408" max="6408" width="11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5" style="3" customWidth="1"/>
    <col min="6664" max="6664" width="11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5" style="3" customWidth="1"/>
    <col min="6920" max="6920" width="11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5" style="3" customWidth="1"/>
    <col min="7176" max="7176" width="11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5" style="3" customWidth="1"/>
    <col min="7432" max="7432" width="11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5" style="3" customWidth="1"/>
    <col min="7688" max="7688" width="11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5" style="3" customWidth="1"/>
    <col min="7944" max="7944" width="11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5" style="3" customWidth="1"/>
    <col min="8200" max="8200" width="11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5" style="3" customWidth="1"/>
    <col min="8456" max="8456" width="11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5" style="3" customWidth="1"/>
    <col min="8712" max="8712" width="11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5" style="3" customWidth="1"/>
    <col min="8968" max="8968" width="11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5" style="3" customWidth="1"/>
    <col min="9224" max="9224" width="11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5" style="3" customWidth="1"/>
    <col min="9480" max="9480" width="11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5" style="3" customWidth="1"/>
    <col min="9736" max="9736" width="11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5" style="3" customWidth="1"/>
    <col min="9992" max="9992" width="11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5" style="3" customWidth="1"/>
    <col min="10248" max="10248" width="11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5" style="3" customWidth="1"/>
    <col min="10504" max="10504" width="11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5" style="3" customWidth="1"/>
    <col min="10760" max="10760" width="11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5" style="3" customWidth="1"/>
    <col min="11016" max="11016" width="11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5" style="3" customWidth="1"/>
    <col min="11272" max="11272" width="11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5" style="3" customWidth="1"/>
    <col min="11528" max="11528" width="11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5" style="3" customWidth="1"/>
    <col min="11784" max="11784" width="11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5" style="3" customWidth="1"/>
    <col min="12040" max="12040" width="11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5" style="3" customWidth="1"/>
    <col min="12296" max="12296" width="11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5" style="3" customWidth="1"/>
    <col min="12552" max="12552" width="11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5" style="3" customWidth="1"/>
    <col min="12808" max="12808" width="11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5" style="3" customWidth="1"/>
    <col min="13064" max="13064" width="11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5" style="3" customWidth="1"/>
    <col min="13320" max="13320" width="11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5" style="3" customWidth="1"/>
    <col min="13576" max="13576" width="11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5" style="3" customWidth="1"/>
    <col min="13832" max="13832" width="11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5" style="3" customWidth="1"/>
    <col min="14088" max="14088" width="11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5" style="3" customWidth="1"/>
    <col min="14344" max="14344" width="11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5" style="3" customWidth="1"/>
    <col min="14600" max="14600" width="11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5" style="3" customWidth="1"/>
    <col min="14856" max="14856" width="11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5" style="3" customWidth="1"/>
    <col min="15112" max="15112" width="11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5" style="3" customWidth="1"/>
    <col min="15368" max="15368" width="11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5" style="3" customWidth="1"/>
    <col min="15624" max="15624" width="11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5" style="3" customWidth="1"/>
    <col min="15880" max="15880" width="11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5" style="3" customWidth="1"/>
    <col min="16136" max="16136" width="11" style="3" customWidth="1"/>
    <col min="16137" max="16384" width="8.875" style="3"/>
  </cols>
  <sheetData>
    <row r="1" spans="1:8" ht="29.45" customHeight="1" x14ac:dyDescent="0.25">
      <c r="A1" s="1" t="str">
        <f>'[1]09結算'!A1:C1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'[1]10分類帳'!P4</f>
        <v>256819</v>
      </c>
      <c r="C4" s="8" t="s">
        <v>11</v>
      </c>
      <c r="D4" s="5" t="s">
        <v>12</v>
      </c>
      <c r="E4" s="7">
        <f>'[1]10分類帳'!G48</f>
        <v>0</v>
      </c>
      <c r="F4" s="9">
        <f>E4/E13</f>
        <v>0</v>
      </c>
      <c r="G4" s="7">
        <f>'[1]10分類帳'!G49</f>
        <v>21990</v>
      </c>
      <c r="H4" s="9">
        <f>G4/G13</f>
        <v>5.5945230153944786E-2</v>
      </c>
    </row>
    <row r="5" spans="1:8" ht="25.9" customHeight="1" x14ac:dyDescent="0.25">
      <c r="A5" s="5" t="s">
        <v>13</v>
      </c>
      <c r="B5" s="7">
        <f>'[1]10分類帳'!F52</f>
        <v>142136</v>
      </c>
      <c r="C5" s="10"/>
      <c r="D5" s="5" t="s">
        <v>14</v>
      </c>
      <c r="E5" s="7">
        <f>'[1]10分類帳'!H48</f>
        <v>213488</v>
      </c>
      <c r="F5" s="9">
        <f>E5/E13</f>
        <v>0.83046317943291936</v>
      </c>
      <c r="G5" s="7">
        <f>'[1]10分類帳'!H49</f>
        <v>241488</v>
      </c>
      <c r="H5" s="9">
        <f>G5/G13</f>
        <v>0.61437479488021007</v>
      </c>
    </row>
    <row r="6" spans="1:8" ht="29.45" customHeight="1" x14ac:dyDescent="0.25">
      <c r="A6" s="11" t="s">
        <v>15</v>
      </c>
      <c r="B6" s="7">
        <f>'[1]10分類帳'!G52</f>
        <v>0</v>
      </c>
      <c r="C6" s="10"/>
      <c r="D6" s="5" t="s">
        <v>16</v>
      </c>
      <c r="E6" s="7">
        <f>'[1]10分類帳'!I48</f>
        <v>0</v>
      </c>
      <c r="F6" s="9">
        <f>E6/E13</f>
        <v>0</v>
      </c>
      <c r="G6" s="7">
        <f>'[1]10分類帳'!I49</f>
        <v>8500</v>
      </c>
      <c r="H6" s="9">
        <f>G6/G13</f>
        <v>2.1625032119533E-2</v>
      </c>
    </row>
    <row r="7" spans="1:8" ht="32.450000000000003" customHeight="1" x14ac:dyDescent="0.25">
      <c r="A7" s="12" t="s">
        <v>17</v>
      </c>
      <c r="B7" s="7">
        <f>'[1]10分類帳'!H52</f>
        <v>0</v>
      </c>
      <c r="C7" s="10"/>
      <c r="D7" s="5" t="s">
        <v>18</v>
      </c>
      <c r="E7" s="7">
        <f>'[1]10分類帳'!J48</f>
        <v>1441</v>
      </c>
      <c r="F7" s="9">
        <f>E7/E13</f>
        <v>5.6054553022316794E-3</v>
      </c>
      <c r="G7" s="7">
        <f>'[1]10分類帳'!J49</f>
        <v>9221</v>
      </c>
      <c r="H7" s="9">
        <f>G7/G13</f>
        <v>2.3459343667554564E-2</v>
      </c>
    </row>
    <row r="8" spans="1:8" ht="30" customHeight="1" x14ac:dyDescent="0.25">
      <c r="A8" s="12" t="s">
        <v>19</v>
      </c>
      <c r="B8" s="7">
        <f>'[1]10分類帳'!I52</f>
        <v>0</v>
      </c>
      <c r="C8" s="10"/>
      <c r="D8" s="5" t="s">
        <v>20</v>
      </c>
      <c r="E8" s="7">
        <f>'[1]10分類帳'!K48</f>
        <v>25090</v>
      </c>
      <c r="F8" s="9">
        <f>E8/E13</f>
        <v>9.759949585912063E-2</v>
      </c>
      <c r="G8" s="7">
        <f>'[1]10分類帳'!K48</f>
        <v>25090</v>
      </c>
      <c r="H8" s="9">
        <f>G8/G13</f>
        <v>6.3832006574009767E-2</v>
      </c>
    </row>
    <row r="9" spans="1:8" ht="33.6" customHeight="1" x14ac:dyDescent="0.25">
      <c r="A9" s="12" t="s">
        <v>21</v>
      </c>
      <c r="B9" s="7">
        <f>'[1]10分類帳'!J52</f>
        <v>0</v>
      </c>
      <c r="C9" s="10"/>
      <c r="D9" s="5" t="s">
        <v>22</v>
      </c>
      <c r="E9" s="7">
        <f>'[1]10分類帳'!L48</f>
        <v>16753</v>
      </c>
      <c r="F9" s="9">
        <f>E9/E13</f>
        <v>6.5168766605334716E-2</v>
      </c>
      <c r="G9" s="7">
        <f>'[1]10分類帳'!L49</f>
        <v>60812</v>
      </c>
      <c r="H9" s="9">
        <f>G9/G13</f>
        <v>0.15471311214741656</v>
      </c>
    </row>
    <row r="10" spans="1:8" ht="30" customHeight="1" x14ac:dyDescent="0.25">
      <c r="A10" s="5" t="s">
        <v>23</v>
      </c>
      <c r="B10" s="7">
        <f>'[1]10分類帳'!K52</f>
        <v>10000</v>
      </c>
      <c r="C10" s="10"/>
      <c r="D10" s="5" t="s">
        <v>24</v>
      </c>
      <c r="E10" s="7">
        <f>'[1]10分類帳'!M48</f>
        <v>0</v>
      </c>
      <c r="F10" s="9">
        <f>E10/E13</f>
        <v>0</v>
      </c>
      <c r="G10" s="7">
        <f>'[1]10分類帳'!M49</f>
        <v>9700</v>
      </c>
      <c r="H10" s="9">
        <f>G10/G13</f>
        <v>2.4677977830525895E-2</v>
      </c>
    </row>
    <row r="11" spans="1:8" ht="33.6" customHeight="1" x14ac:dyDescent="0.25">
      <c r="A11" s="13" t="s">
        <v>25</v>
      </c>
      <c r="B11" s="7">
        <f>'[1]10分類帳'!L52</f>
        <v>0</v>
      </c>
      <c r="C11" s="10"/>
      <c r="D11" s="5" t="s">
        <v>26</v>
      </c>
      <c r="E11" s="7">
        <f>'[1]10分類帳'!N48</f>
        <v>299</v>
      </c>
      <c r="F11" s="9">
        <f>E11/E13</f>
        <v>1.1631028003936655E-3</v>
      </c>
      <c r="G11" s="7">
        <f>'[1]10分類帳'!N49</f>
        <v>16262</v>
      </c>
      <c r="H11" s="9">
        <f>G11/G13</f>
        <v>4.137250262680537E-2</v>
      </c>
    </row>
    <row r="12" spans="1:8" ht="28.15" customHeight="1" x14ac:dyDescent="0.25">
      <c r="A12" s="5"/>
      <c r="B12" s="7">
        <f>'[1]10分類帳'!M52</f>
        <v>0</v>
      </c>
      <c r="C12" s="14" t="s">
        <v>27</v>
      </c>
      <c r="D12" s="13"/>
      <c r="E12" s="7"/>
      <c r="F12" s="9"/>
      <c r="G12" s="7"/>
      <c r="H12" s="9"/>
    </row>
    <row r="13" spans="1:8" ht="27.6" customHeight="1" x14ac:dyDescent="0.25">
      <c r="A13" s="5"/>
      <c r="B13" s="7"/>
      <c r="C13" s="14"/>
      <c r="D13" s="5" t="s">
        <v>28</v>
      </c>
      <c r="E13" s="7">
        <f>SUM(E4:E12)</f>
        <v>257071</v>
      </c>
      <c r="F13" s="9">
        <f>E13/E13</f>
        <v>1</v>
      </c>
      <c r="G13" s="7">
        <f>SUM(G4:G12)</f>
        <v>393063</v>
      </c>
      <c r="H13" s="15">
        <f>G13/G13</f>
        <v>1</v>
      </c>
    </row>
    <row r="14" spans="1:8" ht="38.450000000000003" customHeight="1" x14ac:dyDescent="0.25">
      <c r="A14" s="5" t="s">
        <v>29</v>
      </c>
      <c r="B14" s="7">
        <f>SUM(B5:B12)</f>
        <v>152136</v>
      </c>
      <c r="C14" s="14"/>
      <c r="D14" s="5" t="s">
        <v>30</v>
      </c>
      <c r="E14" s="7">
        <f>'[1]10分類帳'!P49</f>
        <v>151884</v>
      </c>
      <c r="F14" s="9"/>
      <c r="G14" s="7">
        <f>E14</f>
        <v>151884</v>
      </c>
      <c r="H14" s="16"/>
    </row>
    <row r="15" spans="1:8" ht="38.450000000000003" customHeight="1" x14ac:dyDescent="0.25">
      <c r="A15" s="5" t="s">
        <v>31</v>
      </c>
      <c r="B15" s="7">
        <f>B14+B4</f>
        <v>408955</v>
      </c>
      <c r="C15" s="17"/>
      <c r="D15" s="5" t="s">
        <v>31</v>
      </c>
      <c r="E15" s="7">
        <f>E13+E14</f>
        <v>408955</v>
      </c>
      <c r="F15" s="15">
        <f>SUM(F4:F11)</f>
        <v>1</v>
      </c>
      <c r="G15" s="7">
        <f>G13+G14</f>
        <v>544947</v>
      </c>
      <c r="H15" s="15">
        <f>SUM(H4:H11)</f>
        <v>1.0000000000000002</v>
      </c>
    </row>
    <row r="16" spans="1:8" ht="57" customHeight="1" x14ac:dyDescent="0.25">
      <c r="A16" s="5" t="s">
        <v>32</v>
      </c>
      <c r="B16" s="18" t="s">
        <v>33</v>
      </c>
      <c r="C16" s="19"/>
      <c r="D16" s="19"/>
      <c r="E16" s="19"/>
      <c r="F16" s="19"/>
      <c r="G16" s="19"/>
      <c r="H16" s="19"/>
    </row>
    <row r="17" spans="1:8" ht="27.6" customHeight="1" x14ac:dyDescent="0.25">
      <c r="A17" s="20" t="s">
        <v>34</v>
      </c>
      <c r="B17" s="20"/>
      <c r="C17" s="20"/>
      <c r="D17" s="20"/>
      <c r="E17" s="20"/>
      <c r="F17" s="20"/>
      <c r="G17" s="20"/>
      <c r="H17" s="2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2023-11-06T05:39:03Z</dcterms:created>
  <dcterms:modified xsi:type="dcterms:W3CDTF">2023-11-06T05:40:38Z</dcterms:modified>
</cp:coreProperties>
</file>