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10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E4" i="1"/>
  <c r="B4" i="1"/>
  <c r="A1" i="1"/>
  <c r="F6" i="1" l="1"/>
  <c r="F10" i="1"/>
  <c r="F5" i="1"/>
  <c r="F9" i="1"/>
  <c r="F4" i="1"/>
  <c r="F8" i="1"/>
  <c r="E13" i="1"/>
  <c r="G13" i="1"/>
  <c r="H7" i="1" s="1"/>
  <c r="H6" i="1" l="1"/>
  <c r="H13" i="1"/>
  <c r="G15" i="1"/>
  <c r="H9" i="1"/>
  <c r="H5" i="1"/>
  <c r="H8" i="1"/>
  <c r="F13" i="1"/>
  <c r="E15" i="1"/>
  <c r="F11" i="1"/>
  <c r="F7" i="1"/>
  <c r="F15" i="1" s="1"/>
  <c r="H10" i="1"/>
  <c r="H11" i="1"/>
  <c r="H4" i="1"/>
  <c r="H15" i="1" l="1"/>
</calcChain>
</file>

<file path=xl/sharedStrings.xml><?xml version="1.0" encoding="utf-8"?>
<sst xmlns="http://schemas.openxmlformats.org/spreadsheetml/2006/main" count="38" uniqueCount="35">
  <si>
    <t>109年10月份學校午餐費收支結算表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</si>
  <si>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</si>
  <si>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</si>
  <si>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</si>
  <si>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</si>
  <si>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</si>
  <si>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</si>
  <si>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</si>
  <si>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</si>
  <si>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</si>
  <si>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</si>
  <si>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  學  生     人
      教職員   人
      工  友     人
     共 447944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</si>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</sst>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嘉義縣義竹鄉義竹國民小學</v>
          </cell>
        </row>
      </sheetData>
      <sheetData sheetId="8">
        <row r="4">
          <cell r="P4">
            <v>94479</v>
          </cell>
        </row>
        <row r="48">
          <cell r="G48">
            <v>15142</v>
          </cell>
          <cell r="H48">
            <v>163668</v>
          </cell>
          <cell r="I48">
            <v>4340</v>
          </cell>
          <cell r="J48">
            <v>6890</v>
          </cell>
          <cell r="K48">
            <v>57045</v>
          </cell>
          <cell r="L48">
            <v>22411</v>
          </cell>
          <cell r="M48">
            <v>2400</v>
          </cell>
          <cell r="N48">
            <v>4400</v>
          </cell>
        </row>
        <row r="49">
          <cell r="G49">
            <v>27892</v>
          </cell>
          <cell r="H49">
            <v>256215</v>
          </cell>
          <cell r="I49">
            <v>5890</v>
          </cell>
          <cell r="J49">
            <v>15990</v>
          </cell>
          <cell r="L49">
            <v>69679</v>
          </cell>
          <cell r="M49">
            <v>15400</v>
          </cell>
          <cell r="N49">
            <v>10815</v>
          </cell>
          <cell r="P49">
            <v>266127</v>
          </cell>
        </row>
        <row r="52">
          <cell r="F52">
            <v>294630</v>
          </cell>
          <cell r="H52">
            <v>95040</v>
          </cell>
          <cell r="J52">
            <v>40000</v>
          </cell>
          <cell r="K52">
            <v>18274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RowHeight="16.2" x14ac:dyDescent="0.3"/>
  <cols>
    <col min="1" max="1" width="13.88671875" style="3" customWidth="1"/>
    <col min="2" max="2" width="12.6640625" style="21" customWidth="1"/>
    <col min="3" max="3" width="42.33203125" style="3" customWidth="1"/>
    <col min="4" max="4" width="14.88671875" style="3" customWidth="1"/>
    <col min="5" max="5" width="13.6640625" style="21" customWidth="1"/>
    <col min="6" max="6" width="12.6640625" style="3" customWidth="1"/>
    <col min="7" max="7" width="15" style="21" customWidth="1"/>
    <col min="8" max="8" width="11" style="3" customWidth="1"/>
    <col min="9" max="16384" width="8.88671875" style="3"/>
  </cols>
  <sheetData>
    <row r="1" spans="1:8" ht="29.4" customHeight="1" x14ac:dyDescent="0.3">
      <c r="A1" s="1" t="str">
        <f>'[1]09結算'!A1:C1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'[1]10分類帳'!P4</f>
        <v>94479</v>
      </c>
      <c r="C4" s="8" t="s">
        <v>11</v>
      </c>
      <c r="D4" s="5" t="s">
        <v>12</v>
      </c>
      <c r="E4" s="7">
        <f>'[1]10分類帳'!G48</f>
        <v>15142</v>
      </c>
      <c r="F4" s="9">
        <f>E4/E13</f>
        <v>5.4803544025248285E-2</v>
      </c>
      <c r="G4" s="7">
        <f>'[1]10分類帳'!G49</f>
        <v>27892</v>
      </c>
      <c r="H4" s="9">
        <f>G4/G13</f>
        <v>6.0776682951064004E-2</v>
      </c>
    </row>
    <row r="5" spans="1:8" ht="25.8" customHeight="1" x14ac:dyDescent="0.3">
      <c r="A5" s="5" t="s">
        <v>13</v>
      </c>
      <c r="B5" s="7">
        <f>'[1]10分類帳'!F52</f>
        <v>294630</v>
      </c>
      <c r="C5" s="10"/>
      <c r="D5" s="5" t="s">
        <v>14</v>
      </c>
      <c r="E5" s="7">
        <f>'[1]10分類帳'!H48</f>
        <v>163668</v>
      </c>
      <c r="F5" s="9">
        <f>E5/E13</f>
        <v>0.59236471031068128</v>
      </c>
      <c r="G5" s="7">
        <f>'[1]10分類帳'!H49</f>
        <v>256215</v>
      </c>
      <c r="H5" s="9">
        <f>G5/G13</f>
        <v>0.55829262233998511</v>
      </c>
    </row>
    <row r="6" spans="1:8" ht="29.4" customHeight="1" x14ac:dyDescent="0.3">
      <c r="A6" s="11" t="s">
        <v>15</v>
      </c>
      <c r="B6" s="7">
        <f>'[1]10分類帳'!G52</f>
        <v>0</v>
      </c>
      <c r="C6" s="10"/>
      <c r="D6" s="5" t="s">
        <v>16</v>
      </c>
      <c r="E6" s="7">
        <f>'[1]10分類帳'!I48</f>
        <v>4340</v>
      </c>
      <c r="F6" s="9">
        <f>E6/E13</f>
        <v>1.570779164374439E-2</v>
      </c>
      <c r="G6" s="7">
        <f>'[1]10分類帳'!I49</f>
        <v>5890</v>
      </c>
      <c r="H6" s="9">
        <f>G6/G13</f>
        <v>1.2834313157241036E-2</v>
      </c>
    </row>
    <row r="7" spans="1:8" ht="32.4" customHeight="1" x14ac:dyDescent="0.3">
      <c r="A7" s="12" t="s">
        <v>17</v>
      </c>
      <c r="B7" s="7">
        <f>'[1]10分類帳'!H52</f>
        <v>95040</v>
      </c>
      <c r="C7" s="10"/>
      <c r="D7" s="5" t="s">
        <v>18</v>
      </c>
      <c r="E7" s="7">
        <f>'[1]10分類帳'!J48</f>
        <v>6890</v>
      </c>
      <c r="F7" s="9">
        <f>E7/E13</f>
        <v>2.4937024061151808E-2</v>
      </c>
      <c r="G7" s="7">
        <f>'[1]10分類帳'!J49</f>
        <v>15990</v>
      </c>
      <c r="H7" s="9">
        <f>G7/G13</f>
        <v>3.4842218571185767E-2</v>
      </c>
    </row>
    <row r="8" spans="1:8" ht="30" customHeight="1" x14ac:dyDescent="0.3">
      <c r="A8" s="12" t="s">
        <v>19</v>
      </c>
      <c r="B8" s="7">
        <f>'[1]10分類帳'!I52</f>
        <v>0</v>
      </c>
      <c r="C8" s="10"/>
      <c r="D8" s="5" t="s">
        <v>20</v>
      </c>
      <c r="E8" s="7">
        <f>'[1]10分類帳'!K48</f>
        <v>57045</v>
      </c>
      <c r="F8" s="9">
        <f>E8/E13</f>
        <v>0.20646335813764949</v>
      </c>
      <c r="G8" s="7">
        <f>'[1]10分類帳'!K48</f>
        <v>57045</v>
      </c>
      <c r="H8" s="9">
        <f>G8/G13</f>
        <v>0.12430108557806706</v>
      </c>
    </row>
    <row r="9" spans="1:8" ht="33.6" customHeight="1" x14ac:dyDescent="0.3">
      <c r="A9" s="12" t="s">
        <v>21</v>
      </c>
      <c r="B9" s="7">
        <f>'[1]10分類帳'!J52</f>
        <v>40000</v>
      </c>
      <c r="C9" s="10"/>
      <c r="D9" s="5" t="s">
        <v>22</v>
      </c>
      <c r="E9" s="7">
        <f>'[1]10分類帳'!L48</f>
        <v>22411</v>
      </c>
      <c r="F9" s="9">
        <f>E9/E13</f>
        <v>8.1112285375104953E-2</v>
      </c>
      <c r="G9" s="7">
        <f>'[1]10分類帳'!L49</f>
        <v>69679</v>
      </c>
      <c r="H9" s="9">
        <f>G9/G13</f>
        <v>0.15183057835032227</v>
      </c>
    </row>
    <row r="10" spans="1:8" ht="30" customHeight="1" x14ac:dyDescent="0.3">
      <c r="A10" s="5" t="s">
        <v>23</v>
      </c>
      <c r="B10" s="7">
        <f>'[1]10分類帳'!K52</f>
        <v>18274</v>
      </c>
      <c r="C10" s="10"/>
      <c r="D10" s="5" t="s">
        <v>24</v>
      </c>
      <c r="E10" s="7">
        <f>'[1]10分類帳'!M48</f>
        <v>2400</v>
      </c>
      <c r="F10" s="9">
        <f>E10/E13</f>
        <v>8.6863363928540403E-3</v>
      </c>
      <c r="G10" s="7">
        <f>'[1]10分類帳'!M49</f>
        <v>15400</v>
      </c>
      <c r="H10" s="9">
        <f>G10/G13</f>
        <v>3.3556608254925631E-2</v>
      </c>
    </row>
    <row r="11" spans="1:8" ht="33.6" customHeight="1" x14ac:dyDescent="0.3">
      <c r="A11" s="13" t="s">
        <v>25</v>
      </c>
      <c r="B11" s="7">
        <f>'[1]10分類帳'!L52</f>
        <v>0</v>
      </c>
      <c r="C11" s="10"/>
      <c r="D11" s="5" t="s">
        <v>26</v>
      </c>
      <c r="E11" s="7">
        <f>'[1]10分類帳'!N48</f>
        <v>4400</v>
      </c>
      <c r="F11" s="9">
        <f>E11/E13</f>
        <v>1.5924950053565742E-2</v>
      </c>
      <c r="G11" s="7">
        <f>'[1]10分類帳'!N49</f>
        <v>10815</v>
      </c>
      <c r="H11" s="9">
        <f>G11/G13</f>
        <v>2.3565890797209135E-2</v>
      </c>
    </row>
    <row r="12" spans="1:8" ht="28.2" customHeight="1" x14ac:dyDescent="0.3">
      <c r="A12" s="5"/>
      <c r="B12" s="7">
        <f>'[1]10分類帳'!M52</f>
        <v>0</v>
      </c>
      <c r="C12" s="14" t="s">
        <v>27</v>
      </c>
      <c r="D12" s="13"/>
      <c r="E12" s="7"/>
      <c r="F12" s="9"/>
      <c r="G12" s="7"/>
      <c r="H12" s="9"/>
    </row>
    <row r="13" spans="1:8" ht="27.6" customHeight="1" x14ac:dyDescent="0.3">
      <c r="A13" s="5"/>
      <c r="B13" s="7"/>
      <c r="C13" s="14"/>
      <c r="D13" s="5" t="s">
        <v>28</v>
      </c>
      <c r="E13" s="7">
        <f>SUM(E4:E12)</f>
        <v>276296</v>
      </c>
      <c r="F13" s="9">
        <f>E13/E13</f>
        <v>1</v>
      </c>
      <c r="G13" s="7">
        <f>SUM(G4:G12)</f>
        <v>458926</v>
      </c>
      <c r="H13" s="15">
        <f>G13/G13</f>
        <v>1</v>
      </c>
    </row>
    <row r="14" spans="1:8" ht="38.4" customHeight="1" x14ac:dyDescent="0.3">
      <c r="A14" s="5" t="s">
        <v>29</v>
      </c>
      <c r="B14" s="7">
        <f>SUM(B5:B12)</f>
        <v>447944</v>
      </c>
      <c r="C14" s="14"/>
      <c r="D14" s="5" t="s">
        <v>30</v>
      </c>
      <c r="E14" s="7">
        <f>'[1]10分類帳'!P49</f>
        <v>266127</v>
      </c>
      <c r="F14" s="9"/>
      <c r="G14" s="7">
        <f>E14</f>
        <v>266127</v>
      </c>
      <c r="H14" s="16"/>
    </row>
    <row r="15" spans="1:8" ht="38.4" customHeight="1" x14ac:dyDescent="0.3">
      <c r="A15" s="5" t="s">
        <v>31</v>
      </c>
      <c r="B15" s="7">
        <f>B14+B4</f>
        <v>542423</v>
      </c>
      <c r="C15" s="17"/>
      <c r="D15" s="5" t="s">
        <v>31</v>
      </c>
      <c r="E15" s="7">
        <f>E13+E14</f>
        <v>542423</v>
      </c>
      <c r="F15" s="15">
        <f>SUM(F4:F11)</f>
        <v>1</v>
      </c>
      <c r="G15" s="7">
        <f>G13+G14</f>
        <v>725053</v>
      </c>
      <c r="H15" s="15">
        <f>SUM(H4:H11)</f>
        <v>1</v>
      </c>
    </row>
    <row r="16" spans="1:8" ht="57" customHeight="1" x14ac:dyDescent="0.3">
      <c r="A16" s="5" t="s">
        <v>32</v>
      </c>
      <c r="B16" s="18" t="s">
        <v>33</v>
      </c>
      <c r="C16" s="19"/>
      <c r="D16" s="19"/>
      <c r="E16" s="19"/>
      <c r="F16" s="19"/>
      <c r="G16" s="19"/>
      <c r="H16" s="19"/>
    </row>
    <row r="17" spans="1:8" ht="27.6" customHeight="1" x14ac:dyDescent="0.3">
      <c r="A17" s="20" t="s">
        <v>34</v>
      </c>
      <c r="B17" s="20"/>
      <c r="C17" s="20"/>
      <c r="D17" s="20"/>
      <c r="E17" s="20"/>
      <c r="F17" s="20"/>
      <c r="G17" s="20"/>
      <c r="H17" s="2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2020-11-04T01:18:57Z</dcterms:created>
  <dcterms:modified xsi:type="dcterms:W3CDTF">2020-11-04T01:19:17Z</dcterms:modified>
</cp:coreProperties>
</file>