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3-2 下午餐\103結算表\"/>
    </mc:Choice>
  </mc:AlternateContent>
  <bookViews>
    <workbookView xWindow="0" yWindow="0" windowWidth="11490" windowHeight="393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E15" i="1" l="1"/>
  <c r="F13" i="1"/>
  <c r="G15" i="1"/>
  <c r="H13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<sst xmlns="http://schemas.openxmlformats.org/spreadsheetml/2006/main" count="38" uniqueCount="35">
  <si>
    <t>103年9月份學校午餐費收支結算表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</si>
  <si>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</si>
  <si>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</si>
  <si>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</si>
  <si>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</si>
  <si>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</si>
  <si>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</si>
  <si>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</si>
  <si>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</si>
  <si>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</si>
  <si>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</si>
  <si>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600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</si>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</sst>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-2%20&#19979;&#21320;&#39184;/103&#19979;&#21320;&#39184;&#25910;&#25903;&#26126;&#32048;&#34920;10406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 (2)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嘉義縣義竹鄉義竹國民小學</v>
          </cell>
        </row>
      </sheetData>
      <sheetData sheetId="7">
        <row r="47">
          <cell r="G47">
            <v>14276</v>
          </cell>
          <cell r="H47">
            <v>0</v>
          </cell>
          <cell r="I47">
            <v>0</v>
          </cell>
          <cell r="J47">
            <v>0</v>
          </cell>
          <cell r="K47">
            <v>56116</v>
          </cell>
          <cell r="L47">
            <v>14914</v>
          </cell>
          <cell r="M47">
            <v>0</v>
          </cell>
          <cell r="N47">
            <v>3629</v>
          </cell>
        </row>
        <row r="48">
          <cell r="G48">
            <v>14276</v>
          </cell>
          <cell r="H48">
            <v>0</v>
          </cell>
          <cell r="I48">
            <v>0</v>
          </cell>
          <cell r="J48">
            <v>0</v>
          </cell>
          <cell r="K48">
            <v>56116</v>
          </cell>
          <cell r="L48">
            <v>14914</v>
          </cell>
          <cell r="M48">
            <v>0</v>
          </cell>
          <cell r="N48">
            <v>3629</v>
          </cell>
          <cell r="P48">
            <v>24568</v>
          </cell>
        </row>
        <row r="51">
          <cell r="F51">
            <v>39735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sqref="A1:H18"/>
    </sheetView>
  </sheetViews>
  <sheetFormatPr defaultRowHeight="16.5" x14ac:dyDescent="0.25"/>
  <cols>
    <col min="1" max="1" width="11.625" customWidth="1"/>
    <col min="3" max="3" width="30.625" customWidth="1"/>
    <col min="4" max="4" width="12" customWidth="1"/>
    <col min="5" max="5" width="10.875" customWidth="1"/>
    <col min="7" max="7" width="10.125" customWidth="1"/>
  </cols>
  <sheetData>
    <row r="1" spans="1:8" ht="25.5" x14ac:dyDescent="0.25">
      <c r="A1" s="1" t="str">
        <f>'[1]08結算'!A1:C1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x14ac:dyDescent="0.2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x14ac:dyDescent="0.25">
      <c r="A4" s="4" t="s">
        <v>10</v>
      </c>
      <c r="B4" s="6">
        <f>'[1]09分類帳'!F4</f>
        <v>0</v>
      </c>
      <c r="C4" s="7" t="s">
        <v>11</v>
      </c>
      <c r="D4" s="4" t="s">
        <v>12</v>
      </c>
      <c r="E4" s="6">
        <f>'[1]09分類帳'!G47</f>
        <v>14276</v>
      </c>
      <c r="F4" s="8">
        <f>E4/E13</f>
        <v>0.16052172935289818</v>
      </c>
      <c r="G4" s="6">
        <f>'[1]09分類帳'!G48</f>
        <v>14276</v>
      </c>
      <c r="H4" s="8">
        <f>G4/G13</f>
        <v>0.16052172935289818</v>
      </c>
    </row>
    <row r="5" spans="1:8" x14ac:dyDescent="0.25">
      <c r="A5" s="4" t="s">
        <v>13</v>
      </c>
      <c r="B5" s="6">
        <f>'[1]09分類帳'!F51</f>
        <v>39735</v>
      </c>
      <c r="C5" s="9"/>
      <c r="D5" s="4" t="s">
        <v>14</v>
      </c>
      <c r="E5" s="6">
        <f>'[1]09分類帳'!H47</f>
        <v>0</v>
      </c>
      <c r="F5" s="8">
        <f>E5/E13</f>
        <v>0</v>
      </c>
      <c r="G5" s="6">
        <f>'[1]09分類帳'!H48</f>
        <v>0</v>
      </c>
      <c r="H5" s="8">
        <f>G5/G13</f>
        <v>0</v>
      </c>
    </row>
    <row r="6" spans="1:8" ht="42.75" x14ac:dyDescent="0.25">
      <c r="A6" s="10" t="s">
        <v>15</v>
      </c>
      <c r="B6" s="6">
        <f>'[1]09分類帳'!G51</f>
        <v>0</v>
      </c>
      <c r="C6" s="9"/>
      <c r="D6" s="4" t="s">
        <v>16</v>
      </c>
      <c r="E6" s="6">
        <f>'[1]09分類帳'!I47</f>
        <v>0</v>
      </c>
      <c r="F6" s="8">
        <f>E6/E13</f>
        <v>0</v>
      </c>
      <c r="G6" s="6">
        <f>'[1]09分類帳'!I48</f>
        <v>0</v>
      </c>
      <c r="H6" s="8">
        <f>G6/G13</f>
        <v>0</v>
      </c>
    </row>
    <row r="7" spans="1:8" ht="47.25" x14ac:dyDescent="0.25">
      <c r="A7" s="11" t="s">
        <v>17</v>
      </c>
      <c r="B7" s="6">
        <f>'[1]09分類帳'!H51</f>
        <v>0</v>
      </c>
      <c r="C7" s="9"/>
      <c r="D7" s="4" t="s">
        <v>18</v>
      </c>
      <c r="E7" s="6">
        <f>'[1]09分類帳'!J47</f>
        <v>0</v>
      </c>
      <c r="F7" s="8">
        <f>E7/E13</f>
        <v>0</v>
      </c>
      <c r="G7" s="6">
        <f>'[1]09分類帳'!J48</f>
        <v>0</v>
      </c>
      <c r="H7" s="8">
        <f>G7/G13</f>
        <v>0</v>
      </c>
    </row>
    <row r="8" spans="1:8" ht="31.5" x14ac:dyDescent="0.25">
      <c r="A8" s="11" t="s">
        <v>19</v>
      </c>
      <c r="B8" s="6">
        <f>'[1]09分類帳'!I51</f>
        <v>0</v>
      </c>
      <c r="C8" s="9"/>
      <c r="D8" s="4" t="s">
        <v>20</v>
      </c>
      <c r="E8" s="6">
        <f>'[1]09分類帳'!K47</f>
        <v>56116</v>
      </c>
      <c r="F8" s="8">
        <f>E8/E13</f>
        <v>0.63097768032832968</v>
      </c>
      <c r="G8" s="6">
        <f>'[1]09分類帳'!K48</f>
        <v>56116</v>
      </c>
      <c r="H8" s="8">
        <f>G8/G13</f>
        <v>0.63097768032832968</v>
      </c>
    </row>
    <row r="9" spans="1:8" ht="47.25" x14ac:dyDescent="0.25">
      <c r="A9" s="11" t="s">
        <v>21</v>
      </c>
      <c r="B9" s="6">
        <f>'[1]09分類帳'!J51</f>
        <v>0</v>
      </c>
      <c r="C9" s="9"/>
      <c r="D9" s="4" t="s">
        <v>22</v>
      </c>
      <c r="E9" s="6">
        <f>'[1]09分類帳'!L47</f>
        <v>14914</v>
      </c>
      <c r="F9" s="8">
        <f>E9/E13</f>
        <v>0.16769550795524821</v>
      </c>
      <c r="G9" s="6">
        <f>'[1]09分類帳'!L48</f>
        <v>14914</v>
      </c>
      <c r="H9" s="8">
        <f>G9/G13</f>
        <v>0.16769550795524821</v>
      </c>
    </row>
    <row r="10" spans="1:8" x14ac:dyDescent="0.25">
      <c r="A10" s="4" t="s">
        <v>23</v>
      </c>
      <c r="B10" s="6">
        <f>'[1]09分類帳'!K51</f>
        <v>0</v>
      </c>
      <c r="C10" s="9"/>
      <c r="D10" s="4" t="s">
        <v>24</v>
      </c>
      <c r="E10" s="6">
        <f>'[1]09分類帳'!M47</f>
        <v>0</v>
      </c>
      <c r="F10" s="8">
        <f>E10/E13</f>
        <v>0</v>
      </c>
      <c r="G10" s="6">
        <f>'[1]09分類帳'!M48</f>
        <v>0</v>
      </c>
      <c r="H10" s="8">
        <f>G10/G13</f>
        <v>0</v>
      </c>
    </row>
    <row r="11" spans="1:8" ht="33" x14ac:dyDescent="0.25">
      <c r="A11" s="12" t="s">
        <v>25</v>
      </c>
      <c r="B11" s="6">
        <f>'[1]09分類帳'!L51</f>
        <v>0</v>
      </c>
      <c r="C11" s="9"/>
      <c r="D11" s="4" t="s">
        <v>26</v>
      </c>
      <c r="E11" s="6">
        <f>'[1]09分類帳'!N47</f>
        <v>3629</v>
      </c>
      <c r="F11" s="8">
        <f>E11/E13</f>
        <v>4.0805082363523919E-2</v>
      </c>
      <c r="G11" s="6">
        <f>'[1]09分類帳'!N48</f>
        <v>3629</v>
      </c>
      <c r="H11" s="8">
        <f>G11/G13</f>
        <v>4.0805082363523919E-2</v>
      </c>
    </row>
    <row r="12" spans="1:8" x14ac:dyDescent="0.25">
      <c r="A12" s="4"/>
      <c r="B12" s="6">
        <f>'[1]09分類帳'!M51</f>
        <v>0</v>
      </c>
      <c r="C12" s="13" t="s">
        <v>27</v>
      </c>
      <c r="D12" s="12"/>
      <c r="E12" s="6"/>
      <c r="F12" s="8"/>
      <c r="G12" s="6"/>
      <c r="H12" s="8"/>
    </row>
    <row r="13" spans="1:8" x14ac:dyDescent="0.25">
      <c r="A13" s="4"/>
      <c r="B13" s="6">
        <f>'[1]09分類帳'!N51</f>
        <v>0</v>
      </c>
      <c r="C13" s="13"/>
      <c r="D13" s="4" t="s">
        <v>28</v>
      </c>
      <c r="E13" s="6">
        <f>SUM(E4:E12)</f>
        <v>88935</v>
      </c>
      <c r="F13" s="8">
        <f>E13/E13</f>
        <v>1</v>
      </c>
      <c r="G13" s="6">
        <f>SUM(G4:G12)</f>
        <v>88935</v>
      </c>
      <c r="H13" s="14">
        <f>G13/G13</f>
        <v>1</v>
      </c>
    </row>
    <row r="14" spans="1:8" x14ac:dyDescent="0.25">
      <c r="A14" s="4" t="s">
        <v>29</v>
      </c>
      <c r="B14" s="6">
        <f>SUM(B5:B13)</f>
        <v>39735</v>
      </c>
      <c r="C14" s="13"/>
      <c r="D14" s="4" t="s">
        <v>30</v>
      </c>
      <c r="E14" s="6">
        <f>'[1]09分類帳'!P48</f>
        <v>24568</v>
      </c>
      <c r="F14" s="8"/>
      <c r="G14" s="6">
        <f>E14</f>
        <v>24568</v>
      </c>
      <c r="H14" s="15"/>
    </row>
    <row r="15" spans="1:8" x14ac:dyDescent="0.25">
      <c r="A15" s="4" t="s">
        <v>31</v>
      </c>
      <c r="B15" s="6">
        <f>B14+B4</f>
        <v>39735</v>
      </c>
      <c r="C15" s="16"/>
      <c r="D15" s="4" t="s">
        <v>31</v>
      </c>
      <c r="E15" s="6">
        <f>E13+E14</f>
        <v>113503</v>
      </c>
      <c r="F15" s="14">
        <f>SUM(F4:F11)</f>
        <v>1</v>
      </c>
      <c r="G15" s="6">
        <f>G13+G14</f>
        <v>113503</v>
      </c>
      <c r="H15" s="14">
        <f>SUM(H4:H11)</f>
        <v>1</v>
      </c>
    </row>
    <row r="16" spans="1:8" x14ac:dyDescent="0.25">
      <c r="A16" s="4" t="s">
        <v>32</v>
      </c>
      <c r="B16" s="17" t="s">
        <v>33</v>
      </c>
      <c r="C16" s="17"/>
      <c r="D16" s="17"/>
      <c r="E16" s="17"/>
      <c r="F16" s="17"/>
      <c r="G16" s="17"/>
      <c r="H16" s="17"/>
    </row>
    <row r="17" spans="1:8" x14ac:dyDescent="0.25">
      <c r="A17" s="18" t="s">
        <v>34</v>
      </c>
      <c r="B17" s="18"/>
      <c r="C17" s="18"/>
      <c r="D17" s="18"/>
      <c r="E17" s="18"/>
      <c r="F17" s="18"/>
      <c r="G17" s="18"/>
      <c r="H17" s="18"/>
    </row>
    <row r="18" spans="1:8" x14ac:dyDescent="0.25">
      <c r="A18" s="19"/>
      <c r="B18" s="20"/>
      <c r="C18" s="19"/>
      <c r="D18" s="19"/>
      <c r="E18" s="20"/>
      <c r="F18" s="19"/>
      <c r="G18" s="20"/>
      <c r="H18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dcterms:created xsi:type="dcterms:W3CDTF">2015-07-09T00:46:58Z</dcterms:created>
  <dcterms:modified xsi:type="dcterms:W3CDTF">2015-07-09T00:48:28Z</dcterms:modified>
</cp:coreProperties>
</file>